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\Downloads\"/>
    </mc:Choice>
  </mc:AlternateContent>
  <bookViews>
    <workbookView xWindow="0" yWindow="450" windowWidth="11895" windowHeight="891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<sst xmlns="http://schemas.openxmlformats.org/spreadsheetml/2006/main" count="38" uniqueCount="34">
  <si>
    <t xml:space="preserve"> </t>
  </si>
  <si>
    <t>1°formula: cerco N3 in colonna B</t>
  </si>
  <si>
    <t>COMB di H1</t>
  </si>
  <si>
    <t>COMBINADIC di POS</t>
  </si>
  <si>
    <t>DEVO sottrarlo al massimo (B1)</t>
  </si>
  <si>
    <t>F</t>
  </si>
  <si>
    <t>I2</t>
  </si>
  <si>
    <t>I3</t>
  </si>
  <si>
    <t>IN  H1</t>
  </si>
  <si>
    <t>INSERIRE</t>
  </si>
  <si>
    <t>J2</t>
  </si>
  <si>
    <t>M</t>
  </si>
  <si>
    <t>MAGGIORE di 1441626 è</t>
  </si>
  <si>
    <t>MAX = B1</t>
  </si>
  <si>
    <t>POSIZIONE</t>
  </si>
  <si>
    <t>Riscontro</t>
  </si>
  <si>
    <t>S</t>
  </si>
  <si>
    <t>cerco l' 1 di col G in col B</t>
  </si>
  <si>
    <t>dei numeri in colonna A presi B,C,D,E,F(5,4,3,2,1) alla volta</t>
  </si>
  <si>
    <t>di colonna G</t>
  </si>
  <si>
    <t>e così via</t>
  </si>
  <si>
    <t>ecc.</t>
  </si>
  <si>
    <t>faccio I1</t>
  </si>
  <si>
    <t>i numeri della tabella B1:F91 rappresentano le combinazioni</t>
  </si>
  <si>
    <t xml:space="preserve">in col C il valore piu alto appena </t>
  </si>
  <si>
    <t xml:space="preserve">in col G il suo indice è </t>
  </si>
  <si>
    <t>la colonna K non dovrebbe esistere, errore di concetto</t>
  </si>
  <si>
    <t>la formula deve rendere indice 1</t>
  </si>
  <si>
    <t>la formula richiesta dovrebbe sostituire, forse tutti, i CERCA.X</t>
  </si>
  <si>
    <t>meno N8 e ottengo</t>
  </si>
  <si>
    <t>ottengo</t>
  </si>
  <si>
    <t xml:space="preserve">ottengo </t>
  </si>
  <si>
    <t>procedimento</t>
  </si>
  <si>
    <t>stabilisco un indice (posizione)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</si>
</sst>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2" formatCode="0.00000000"/>
  </numFmts>
  <fonts count="10" x14ac:knownFonts="1">
    <font>
      <sz val="10"/>
      <color indexed="8"/>
      <name val="Arial"/>
    </font>
    <font>
      <b/>
      <sz val="10"/>
      <color indexed="21"/>
      <name val="Arial"/>
    </font>
    <font>
      <b/>
      <sz val="10"/>
      <color indexed="10"/>
      <name val="Arial"/>
    </font>
    <font>
      <sz val="10"/>
      <color indexed="10"/>
      <name val="Arial"/>
    </font>
    <font>
      <sz val="10"/>
      <color indexed="8"/>
      <name val="Arial"/>
    </font>
    <font>
      <sz val="10"/>
      <color indexed="21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10"/>
      <name val="Arial"/>
    </font>
    <font>
      <sz val="10"/>
      <color indexed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7"/>
      </patternFill>
    </fill>
  </fills>
  <borders count="1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1" fontId="0" fillId="0" borderId="0" xfId="0" applyNumberFormat="1"/>
    <xf numFmtId="1" fontId="1" fillId="0" borderId="0" xfId="0" applyNumberFormat="1" applyFont="1"/>
    <xf numFmtId="52" fontId="0" fillId="0" borderId="0" xfId="0" applyNumberFormat="1"/>
    <xf numFmtId="0" fontId="4" fillId="0" borderId="0" xfId="0" applyFont="1"/>
    <xf numFmtId="0" fontId="0" fillId="0" borderId="0" xfId="0"/>
    <xf numFmtId="1" fontId="0" fillId="0" borderId="1" xfId="0" applyNumberFormat="1" applyBorder="1" applyAlignment="1">
      <alignment horizontal="center"/>
    </xf>
    <xf numFmtId="1" fontId="3" fillId="0" borderId="2" xfId="0" applyNumberFormat="1" applyFont="1" applyBorder="1"/>
    <xf numFmtId="1" fontId="3" fillId="0" borderId="3" xfId="0" applyNumberFormat="1" applyFont="1" applyBorder="1"/>
    <xf numFmtId="0" fontId="6" fillId="0" borderId="0" xfId="0" applyFont="1"/>
    <xf numFmtId="0" fontId="7" fillId="0" borderId="0" xfId="0" applyFont="1"/>
    <xf numFmtId="0" fontId="7" fillId="0" borderId="0" xfId="0" applyFont="1"/>
    <xf numFmtId="0" fontId="5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1" fontId="0" fillId="0" borderId="2" xfId="0" applyNumberFormat="1" applyBorder="1"/>
    <xf numFmtId="0" fontId="0" fillId="0" borderId="2" xfId="0" applyBorder="1" applyAlignment="1">
      <alignment horizontal="right"/>
    </xf>
    <xf numFmtId="1" fontId="0" fillId="0" borderId="3" xfId="0" applyNumberFormat="1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0" fillId="0" borderId="10" xfId="0" applyNumberFormat="1" applyBorder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2" borderId="0" xfId="0" applyFill="1"/>
    <xf numFmtId="0" fontId="9" fillId="2" borderId="7" xfId="0" applyFont="1" applyFill="1" applyBorder="1"/>
    <xf numFmtId="1" fontId="1" fillId="2" borderId="7" xfId="0" applyNumberFormat="1" applyFont="1" applyFill="1" applyBorder="1"/>
    <xf numFmtId="0" fontId="0" fillId="2" borderId="7" xfId="0" applyFill="1" applyBorder="1"/>
    <xf numFmtId="0" fontId="6" fillId="2" borderId="7" xfId="0" applyFont="1" applyFill="1" applyBorder="1"/>
    <xf numFmtId="0" fontId="8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abSelected="1" zoomScale="150" zoomScaleNormal="150" workbookViewId="0">
      <selection activeCell="J19" sqref="J19"/>
    </sheetView>
  </sheetViews>
  <sheetFormatPr defaultRowHeight="12.75" x14ac:dyDescent="0.25"/>
  <cols>
    <col min="1" max="1" width="4.421875" style="19" customWidth="1"/>
    <col min="4" max="4" width="8.1328125" customWidth="1"/>
    <col min="5" max="5" width="7" customWidth="1"/>
    <col min="6" max="6" width="5.703125" customWidth="1"/>
    <col min="7" max="7" width="6.421875" style="19" customWidth="1"/>
    <col min="8" max="8" width="11" customWidth="1"/>
    <col min="9" max="9" width="10.7109375" style="1" customWidth="1"/>
    <col min="10" max="10" width="11.85546875" style="1" customWidth="1"/>
    <col min="11" max="11" width="20.140625" customWidth="1"/>
    <col min="12" max="12" width="28.85546875" customWidth="1"/>
  </cols>
  <sheetData>
    <row r="1" spans="1:13" x14ac:dyDescent="0.25">
      <c r="A1" s="21">
        <v>90</v>
      </c>
      <c r="B1">
        <v>43949268</v>
      </c>
      <c r="C1">
        <v>2555190</v>
      </c>
      <c r="D1">
        <v>117480</v>
      </c>
      <c r="E1">
        <v>4005</v>
      </c>
      <c r="F1">
        <v>90</v>
      </c>
      <c r="G1" s="24">
        <v>0</v>
      </c>
      <c r="H1" s="26">
        <v>1000000</v>
      </c>
      <c r="I1" s="2">
        <f>B1-H1</f>
        <v>42949268</v>
      </c>
      <c r="J1" s="6" t="s">
        <v>2</v>
      </c>
      <c r="K1" s="12" t="s">
        <v>3</v>
      </c>
      <c r="L1" s="31" t="s">
        <v>33</v>
      </c>
      <c r="M1" s="32">
        <v>1000000</v>
      </c>
    </row>
    <row r="2" spans="1:13" x14ac:dyDescent="0.25">
      <c r="A2" s="21">
        <v>89</v>
      </c>
      <c r="B2" s="9">
        <v>41507642</v>
      </c>
      <c r="C2">
        <v>2441626</v>
      </c>
      <c r="D2">
        <v>113564</v>
      </c>
      <c r="E2">
        <v>3916</v>
      </c>
      <c r="F2" s="10">
        <v>89</v>
      </c>
      <c r="G2" s="24">
        <v>1</v>
      </c>
      <c r="H2" s="23" t="s">
        <v>9</v>
      </c>
      <c r="I2" s="1">
        <f>_xlfn.XLOOKUP(J2,G1:G91,B1:B91,,-1,1)</f>
        <v>41507642</v>
      </c>
      <c r="J2" s="7">
        <f>_xlfn.XLOOKUP(I1,B1:B91,G1:G91,,-1,1)</f>
        <v>1</v>
      </c>
      <c r="K2" s="13">
        <f>_xlfn.XLOOKUP(J2,G1:G91,B1:B91,,-1,1)</f>
        <v>41507642</v>
      </c>
      <c r="L2" s="31" t="s">
        <v>4</v>
      </c>
      <c r="M2" s="33">
        <f>COMBIN(90,5)</f>
        <v>43949268</v>
      </c>
    </row>
    <row r="3" spans="1:13" x14ac:dyDescent="0.25">
      <c r="A3" s="21">
        <v>88</v>
      </c>
      <c r="B3">
        <v>39175752</v>
      </c>
      <c r="C3">
        <v>2331890</v>
      </c>
      <c r="D3">
        <v>109736</v>
      </c>
      <c r="E3">
        <v>3828</v>
      </c>
      <c r="F3">
        <v>88</v>
      </c>
      <c r="G3" s="24">
        <v>2</v>
      </c>
      <c r="H3" s="25" t="s">
        <v>14</v>
      </c>
      <c r="I3" s="1">
        <f>ROUND(I1-I2)</f>
        <v>1441626</v>
      </c>
      <c r="J3" s="7">
        <f>_xlfn.XLOOKUP(I3,C1:C91,G1:G91,,-1,1)</f>
        <v>12</v>
      </c>
      <c r="K3" s="13">
        <f>_xlfn.XLOOKUP(I3,C1:C91,C1:C91,,-1,1)</f>
        <v>1426425</v>
      </c>
      <c r="L3" s="31" t="s">
        <v>30</v>
      </c>
      <c r="M3" s="34">
        <f>M2-M1</f>
        <v>42949268</v>
      </c>
    </row>
    <row r="4" spans="1:13" x14ac:dyDescent="0.25">
      <c r="A4" s="21">
        <v>87</v>
      </c>
      <c r="B4">
        <v>36949857</v>
      </c>
      <c r="C4">
        <v>2225895</v>
      </c>
      <c r="D4">
        <v>105995</v>
      </c>
      <c r="E4">
        <v>3741</v>
      </c>
      <c r="F4">
        <v>87</v>
      </c>
      <c r="G4" s="24">
        <v>3</v>
      </c>
      <c r="H4" s="25" t="s">
        <v>8</v>
      </c>
      <c r="I4" s="1">
        <f>ROUND(I3-K3)</f>
        <v>15201</v>
      </c>
      <c r="J4" s="7">
        <f>_xlfn.XLOOKUP(I4,D1:D91,G1:G91,,-1,1)</f>
        <v>44</v>
      </c>
      <c r="K4" s="13">
        <f>_xlfn.XLOOKUP(J4,$G$1:$G$91,$D$1:$D$91,,-1,1)</f>
        <v>15180</v>
      </c>
      <c r="L4" s="31" t="s">
        <v>1</v>
      </c>
      <c r="M4" s="34"/>
    </row>
    <row r="5" spans="1:13" x14ac:dyDescent="0.25">
      <c r="A5" s="21">
        <v>86</v>
      </c>
      <c r="B5">
        <v>34826302</v>
      </c>
      <c r="C5">
        <v>2123555</v>
      </c>
      <c r="D5">
        <v>102340</v>
      </c>
      <c r="E5">
        <v>3655</v>
      </c>
      <c r="F5">
        <v>86</v>
      </c>
      <c r="G5" s="24">
        <v>4</v>
      </c>
      <c r="H5" s="25" t="s">
        <v>13</v>
      </c>
      <c r="I5" s="1">
        <f>ROUND(I4-K4)</f>
        <v>21</v>
      </c>
      <c r="J5" s="7">
        <f>_xlfn.XLOOKUP(I5,E1:E91,G1:G91,,-1,1)</f>
        <v>83</v>
      </c>
      <c r="K5" s="13">
        <f>_xlfn.XLOOKUP(J5,$G$1:$G$91,$E$1:$E$91,,-1,1)</f>
        <v>21</v>
      </c>
      <c r="L5" s="31" t="s">
        <v>27</v>
      </c>
      <c r="M5" s="34"/>
    </row>
    <row r="6" spans="1:13" x14ac:dyDescent="0.25">
      <c r="A6" s="21">
        <v>85</v>
      </c>
      <c r="B6">
        <v>32801517</v>
      </c>
      <c r="C6">
        <v>2024785</v>
      </c>
      <c r="D6">
        <v>98770</v>
      </c>
      <c r="E6">
        <v>3570</v>
      </c>
      <c r="F6">
        <v>85</v>
      </c>
      <c r="G6" s="22">
        <v>5</v>
      </c>
      <c r="H6" s="18"/>
      <c r="I6" s="27">
        <f>ROUND(I5-K5)</f>
        <v>0</v>
      </c>
      <c r="J6" s="8">
        <f>_xlfn.XLOOKUP(I6,F1:F91,G1:G91,,-1,1)</f>
        <v>90</v>
      </c>
      <c r="K6" s="14">
        <f>_xlfn.XLOOKUP(J6,$G$1:$G$91,$F$1:$F$91,,-1,1)</f>
        <v>0</v>
      </c>
      <c r="L6" s="31" t="s">
        <v>19</v>
      </c>
      <c r="M6" s="32">
        <v>1</v>
      </c>
    </row>
    <row r="7" spans="1:13" x14ac:dyDescent="0.25">
      <c r="A7" s="21">
        <v>84</v>
      </c>
      <c r="B7">
        <v>30872016</v>
      </c>
      <c r="C7">
        <v>1929501</v>
      </c>
      <c r="D7">
        <v>95284</v>
      </c>
      <c r="E7">
        <v>3486</v>
      </c>
      <c r="F7">
        <v>84</v>
      </c>
      <c r="G7" s="22">
        <v>6</v>
      </c>
      <c r="H7" s="19"/>
      <c r="I7" s="28"/>
      <c r="J7" s="19" t="s">
        <v>32</v>
      </c>
      <c r="K7" s="15">
        <f>SUM(K2:K6)</f>
        <v>42949268</v>
      </c>
      <c r="L7" s="31" t="s">
        <v>17</v>
      </c>
      <c r="M7" s="34"/>
    </row>
    <row r="8" spans="1:13" x14ac:dyDescent="0.25">
      <c r="A8" s="21">
        <v>83</v>
      </c>
      <c r="B8">
        <v>29034396</v>
      </c>
      <c r="C8">
        <v>1837620</v>
      </c>
      <c r="D8">
        <v>91881</v>
      </c>
      <c r="E8">
        <v>3403</v>
      </c>
      <c r="F8">
        <v>83</v>
      </c>
      <c r="G8" s="22">
        <v>7</v>
      </c>
      <c r="H8" s="19"/>
      <c r="J8" s="19" t="s">
        <v>10</v>
      </c>
      <c r="K8" s="16" t="s">
        <v>15</v>
      </c>
      <c r="L8" s="31" t="s">
        <v>31</v>
      </c>
      <c r="M8" s="34">
        <v>41507642</v>
      </c>
    </row>
    <row r="9" spans="1:13" x14ac:dyDescent="0.25">
      <c r="A9" s="21">
        <v>82</v>
      </c>
      <c r="B9">
        <v>27285336</v>
      </c>
      <c r="C9">
        <v>1749060</v>
      </c>
      <c r="D9">
        <v>88560</v>
      </c>
      <c r="E9">
        <v>3321</v>
      </c>
      <c r="F9">
        <v>82</v>
      </c>
      <c r="G9" s="22">
        <v>8</v>
      </c>
      <c r="H9" s="19"/>
      <c r="I9" s="3"/>
      <c r="J9" s="19" t="s">
        <v>6</v>
      </c>
      <c r="K9" s="17">
        <f>ROUND(B1-SUM(K2:K6))</f>
        <v>1000000</v>
      </c>
      <c r="L9" s="31" t="s">
        <v>22</v>
      </c>
      <c r="M9" s="34">
        <v>42949268</v>
      </c>
    </row>
    <row r="10" spans="1:13" x14ac:dyDescent="0.25">
      <c r="A10" s="21">
        <v>81</v>
      </c>
      <c r="B10">
        <v>25621596</v>
      </c>
      <c r="C10">
        <v>1663740</v>
      </c>
      <c r="D10">
        <v>85320</v>
      </c>
      <c r="E10">
        <v>3240</v>
      </c>
      <c r="F10">
        <v>81</v>
      </c>
      <c r="G10" s="22">
        <v>9</v>
      </c>
      <c r="H10" s="19"/>
      <c r="I10" s="3"/>
      <c r="J10" s="19" t="s">
        <v>7</v>
      </c>
      <c r="K10"/>
      <c r="L10" s="31" t="s">
        <v>29</v>
      </c>
      <c r="M10" s="34">
        <v>1441626</v>
      </c>
    </row>
    <row r="11" spans="1:13" x14ac:dyDescent="0.25">
      <c r="A11" s="21">
        <v>80</v>
      </c>
      <c r="B11">
        <v>24040016</v>
      </c>
      <c r="C11">
        <v>1581580</v>
      </c>
      <c r="D11">
        <v>82160</v>
      </c>
      <c r="E11">
        <v>3160</v>
      </c>
      <c r="F11">
        <v>80</v>
      </c>
      <c r="G11" s="22">
        <v>10</v>
      </c>
      <c r="H11" s="19"/>
      <c r="I11" s="3"/>
      <c r="J11" s="19" t="s">
        <v>21</v>
      </c>
      <c r="K11"/>
      <c r="L11" s="31" t="s">
        <v>24</v>
      </c>
      <c r="M11" s="34"/>
    </row>
    <row r="12" spans="1:13" x14ac:dyDescent="0.25">
      <c r="A12" s="21">
        <v>79</v>
      </c>
      <c r="B12">
        <v>22537515</v>
      </c>
      <c r="C12">
        <v>1502501</v>
      </c>
      <c r="D12">
        <v>79079</v>
      </c>
      <c r="E12">
        <v>3081</v>
      </c>
      <c r="F12">
        <v>79</v>
      </c>
      <c r="G12" s="22">
        <v>11</v>
      </c>
      <c r="H12" s="18"/>
      <c r="I12" s="3"/>
      <c r="J12" s="1"/>
      <c r="K12"/>
      <c r="L12" s="31" t="s">
        <v>12</v>
      </c>
      <c r="M12" s="35">
        <v>1426425</v>
      </c>
    </row>
    <row r="13" spans="1:13" x14ac:dyDescent="0.25">
      <c r="A13" s="21">
        <v>78</v>
      </c>
      <c r="B13">
        <v>21111090</v>
      </c>
      <c r="C13" s="9">
        <v>1426425</v>
      </c>
      <c r="D13">
        <v>76076</v>
      </c>
      <c r="E13">
        <v>3003</v>
      </c>
      <c r="F13" s="10">
        <v>78</v>
      </c>
      <c r="G13" s="22">
        <v>12</v>
      </c>
      <c r="H13" t="s">
        <v>23</v>
      </c>
      <c r="J13" s="1"/>
      <c r="K13"/>
      <c r="L13" s="31" t="s">
        <v>25</v>
      </c>
      <c r="M13" s="32">
        <v>12</v>
      </c>
    </row>
    <row r="14" spans="1:13" x14ac:dyDescent="0.25">
      <c r="A14" s="21">
        <v>77</v>
      </c>
      <c r="B14">
        <v>19757815</v>
      </c>
      <c r="C14">
        <v>1353275</v>
      </c>
      <c r="D14">
        <v>73150</v>
      </c>
      <c r="E14">
        <v>2926</v>
      </c>
      <c r="F14">
        <v>77</v>
      </c>
      <c r="G14" s="22">
        <v>13</v>
      </c>
      <c r="H14" t="s">
        <v>18</v>
      </c>
      <c r="J14" s="1"/>
      <c r="K14"/>
      <c r="L14" s="31" t="s">
        <v>20</v>
      </c>
      <c r="M14" s="34"/>
    </row>
    <row r="15" spans="1:13" x14ac:dyDescent="0.25">
      <c r="A15" s="21">
        <v>76</v>
      </c>
      <c r="B15">
        <v>18474840</v>
      </c>
      <c r="C15">
        <v>1282975</v>
      </c>
      <c r="D15">
        <v>70300</v>
      </c>
      <c r="E15">
        <v>2850</v>
      </c>
      <c r="F15">
        <v>76</v>
      </c>
      <c r="G15" s="22">
        <v>14</v>
      </c>
      <c r="H15" t="s">
        <v>26</v>
      </c>
      <c r="I15" s="29"/>
      <c r="J15" s="1"/>
      <c r="K15"/>
      <c r="L15" t="s">
        <v>0</v>
      </c>
      <c r="M15"/>
    </row>
    <row r="16" spans="1:13" x14ac:dyDescent="0.25">
      <c r="A16" s="21">
        <v>75</v>
      </c>
      <c r="B16">
        <v>17259390</v>
      </c>
      <c r="C16">
        <v>1215450</v>
      </c>
      <c r="D16">
        <v>67525</v>
      </c>
      <c r="E16">
        <v>2775</v>
      </c>
      <c r="F16">
        <v>75</v>
      </c>
      <c r="G16" s="36">
        <v>15</v>
      </c>
      <c r="H16" t="s">
        <v>28</v>
      </c>
      <c r="I16"/>
      <c r="J16"/>
      <c r="K16"/>
      <c r="L16" t="s">
        <v>0</v>
      </c>
    </row>
    <row r="17" spans="1:13" x14ac:dyDescent="0.25">
      <c r="A17" s="21">
        <v>74</v>
      </c>
      <c r="B17">
        <v>16108764</v>
      </c>
      <c r="C17">
        <v>1150626</v>
      </c>
      <c r="D17">
        <v>64824</v>
      </c>
      <c r="E17">
        <v>2701</v>
      </c>
      <c r="F17">
        <v>74</v>
      </c>
      <c r="G17" s="36">
        <v>16</v>
      </c>
      <c r="I17"/>
      <c r="J17"/>
      <c r="K17"/>
    </row>
    <row r="18" spans="1:13" x14ac:dyDescent="0.25">
      <c r="A18" s="21">
        <v>73</v>
      </c>
      <c r="B18">
        <v>15020334</v>
      </c>
      <c r="C18">
        <v>1088430</v>
      </c>
      <c r="D18">
        <v>62196</v>
      </c>
      <c r="E18">
        <v>2628</v>
      </c>
      <c r="F18">
        <v>73</v>
      </c>
      <c r="G18" s="36">
        <v>17</v>
      </c>
      <c r="I18">
        <f>OFFSET(B1,MATCH(I1,B1:B90,-1)-1,0)</f>
        <v>43949268</v>
      </c>
      <c r="J18" s="19" t="s">
        <v>11</v>
      </c>
      <c r="K18"/>
    </row>
    <row r="19" spans="1:13" x14ac:dyDescent="0.25">
      <c r="A19" s="21">
        <v>72</v>
      </c>
      <c r="B19">
        <v>13991544</v>
      </c>
      <c r="C19">
        <v>1028790</v>
      </c>
      <c r="D19">
        <v>59640</v>
      </c>
      <c r="E19">
        <v>2556</v>
      </c>
      <c r="F19">
        <v>72</v>
      </c>
      <c r="G19" s="36">
        <v>18</v>
      </c>
      <c r="I19"/>
      <c r="J19" s="19"/>
      <c r="K19"/>
    </row>
    <row r="20" spans="1:13" x14ac:dyDescent="0.25">
      <c r="A20" s="21">
        <v>71</v>
      </c>
      <c r="B20">
        <v>13019909</v>
      </c>
      <c r="C20">
        <v>971635</v>
      </c>
      <c r="D20">
        <v>57155</v>
      </c>
      <c r="E20">
        <v>2485</v>
      </c>
      <c r="F20">
        <v>71</v>
      </c>
      <c r="G20" s="36">
        <v>19</v>
      </c>
      <c r="I20" s="4">
        <f>MIN(IFERROR(B1:B91/(B1:B91&lt;=I1),""))</f>
        <v>13019909</v>
      </c>
      <c r="J20" s="19" t="s">
        <v>16</v>
      </c>
      <c r="K20"/>
      <c r="L20" s="5"/>
    </row>
    <row r="21" spans="1:13" x14ac:dyDescent="0.25">
      <c r="A21" s="21">
        <v>70</v>
      </c>
      <c r="B21">
        <v>12103014</v>
      </c>
      <c r="C21">
        <v>916895</v>
      </c>
      <c r="D21">
        <v>54740</v>
      </c>
      <c r="E21">
        <v>2415</v>
      </c>
      <c r="F21">
        <v>70</v>
      </c>
      <c r="G21" s="36">
        <v>20</v>
      </c>
      <c r="I21"/>
      <c r="J21" s="19"/>
      <c r="K21"/>
    </row>
    <row r="22" spans="1:13" x14ac:dyDescent="0.25">
      <c r="A22" s="21">
        <v>69</v>
      </c>
      <c r="B22">
        <v>11238513</v>
      </c>
      <c r="C22">
        <v>864501</v>
      </c>
      <c r="D22">
        <v>52394</v>
      </c>
      <c r="E22">
        <v>2346</v>
      </c>
      <c r="F22">
        <v>69</v>
      </c>
      <c r="G22" s="36">
        <v>21</v>
      </c>
      <c r="I22">
        <f>INDEX(B1:B91,MATCH(I1,B1:B91,-1))</f>
        <v>43949268</v>
      </c>
      <c r="J22" s="19" t="s">
        <v>5</v>
      </c>
      <c r="K22"/>
    </row>
    <row r="23" spans="1:13" x14ac:dyDescent="0.25">
      <c r="A23" s="21">
        <v>68</v>
      </c>
      <c r="B23">
        <v>10424128</v>
      </c>
      <c r="C23">
        <v>814385</v>
      </c>
      <c r="D23">
        <v>50116</v>
      </c>
      <c r="E23">
        <v>2278</v>
      </c>
      <c r="F23">
        <v>68</v>
      </c>
      <c r="G23" s="22">
        <v>22</v>
      </c>
      <c r="H23" s="18"/>
      <c r="I23" s="30"/>
      <c r="J23" s="1"/>
      <c r="K23"/>
    </row>
    <row r="24" spans="1:13" x14ac:dyDescent="0.25">
      <c r="A24" s="21">
        <v>67</v>
      </c>
      <c r="B24">
        <v>9657648</v>
      </c>
      <c r="C24">
        <v>766480</v>
      </c>
      <c r="D24">
        <v>47905</v>
      </c>
      <c r="E24">
        <v>2211</v>
      </c>
      <c r="F24">
        <v>67</v>
      </c>
      <c r="G24" s="22">
        <v>23</v>
      </c>
      <c r="H24" s="18"/>
      <c r="J24" s="1"/>
      <c r="K24"/>
    </row>
    <row r="25" spans="1:13" x14ac:dyDescent="0.25">
      <c r="A25" s="21">
        <v>66</v>
      </c>
      <c r="B25">
        <v>8936928</v>
      </c>
      <c r="C25">
        <v>720720</v>
      </c>
      <c r="D25">
        <v>45760</v>
      </c>
      <c r="E25">
        <v>2145</v>
      </c>
      <c r="F25">
        <v>66</v>
      </c>
      <c r="G25" s="22">
        <v>24</v>
      </c>
      <c r="H25" s="18"/>
      <c r="J25" s="1"/>
      <c r="K25"/>
    </row>
    <row r="26" spans="1:13" x14ac:dyDescent="0.25">
      <c r="A26" s="21">
        <v>65</v>
      </c>
      <c r="B26">
        <v>8259888</v>
      </c>
      <c r="C26">
        <v>677040</v>
      </c>
      <c r="D26">
        <v>43680</v>
      </c>
      <c r="E26">
        <v>2080</v>
      </c>
      <c r="F26">
        <v>65</v>
      </c>
      <c r="G26" s="22">
        <v>25</v>
      </c>
      <c r="H26" s="18"/>
      <c r="J26" s="1"/>
      <c r="K26"/>
    </row>
    <row r="27" spans="1:13" x14ac:dyDescent="0.25">
      <c r="A27" s="21">
        <v>64</v>
      </c>
      <c r="B27">
        <v>7624512</v>
      </c>
      <c r="C27">
        <v>635376</v>
      </c>
      <c r="D27">
        <v>41664</v>
      </c>
      <c r="E27">
        <v>2016</v>
      </c>
      <c r="F27">
        <v>64</v>
      </c>
      <c r="G27" s="22">
        <v>26</v>
      </c>
      <c r="H27" s="18"/>
      <c r="J27" s="1"/>
      <c r="K27"/>
    </row>
    <row r="28" spans="1:13" x14ac:dyDescent="0.25">
      <c r="A28" s="21">
        <v>63</v>
      </c>
      <c r="B28">
        <v>7028847</v>
      </c>
      <c r="C28">
        <v>595665</v>
      </c>
      <c r="D28">
        <v>39711</v>
      </c>
      <c r="E28">
        <v>1953</v>
      </c>
      <c r="F28">
        <v>63</v>
      </c>
      <c r="G28" s="22">
        <v>27</v>
      </c>
      <c r="H28" s="18"/>
      <c r="J28" s="1"/>
      <c r="K28"/>
    </row>
    <row r="29" spans="1:13" x14ac:dyDescent="0.25">
      <c r="A29" s="21">
        <v>62</v>
      </c>
      <c r="B29">
        <v>6471002</v>
      </c>
      <c r="C29">
        <v>557845</v>
      </c>
      <c r="D29">
        <v>37820</v>
      </c>
      <c r="E29">
        <v>1891</v>
      </c>
      <c r="F29">
        <v>62</v>
      </c>
      <c r="G29" s="22">
        <v>28</v>
      </c>
      <c r="H29" s="18"/>
      <c r="J29" s="1"/>
      <c r="K29"/>
    </row>
    <row r="30" spans="1:13" x14ac:dyDescent="0.25">
      <c r="A30" s="21">
        <v>61</v>
      </c>
      <c r="B30">
        <v>5949147</v>
      </c>
      <c r="C30">
        <v>521855</v>
      </c>
      <c r="D30">
        <v>35990</v>
      </c>
      <c r="E30">
        <v>1830</v>
      </c>
      <c r="F30">
        <v>61</v>
      </c>
      <c r="G30" s="22">
        <v>29</v>
      </c>
      <c r="H30" s="18"/>
      <c r="J30" s="1"/>
      <c r="K30"/>
    </row>
    <row r="31" spans="1:13" x14ac:dyDescent="0.25">
      <c r="A31" s="21">
        <v>60</v>
      </c>
      <c r="B31">
        <v>5461512</v>
      </c>
      <c r="C31">
        <v>487635</v>
      </c>
      <c r="D31">
        <v>34220</v>
      </c>
      <c r="E31">
        <v>1770</v>
      </c>
      <c r="F31">
        <v>60</v>
      </c>
      <c r="G31" s="22">
        <v>30</v>
      </c>
      <c r="H31" s="18"/>
      <c r="J31" s="1"/>
      <c r="K31"/>
    </row>
    <row r="32" spans="1:13" x14ac:dyDescent="0.25">
      <c r="A32" s="21">
        <v>59</v>
      </c>
      <c r="B32">
        <v>5006386</v>
      </c>
      <c r="C32">
        <v>455126</v>
      </c>
      <c r="D32">
        <v>32509</v>
      </c>
      <c r="E32">
        <v>1711</v>
      </c>
      <c r="F32">
        <v>59</v>
      </c>
      <c r="G32" s="22">
        <v>31</v>
      </c>
      <c r="H32" s="18"/>
      <c r="J32" s="1"/>
      <c r="K32"/>
    </row>
    <row r="33" spans="1:13" x14ac:dyDescent="0.25">
      <c r="A33" s="21">
        <v>58</v>
      </c>
      <c r="B33">
        <v>4582116</v>
      </c>
      <c r="C33">
        <v>424270</v>
      </c>
      <c r="D33">
        <v>30856</v>
      </c>
      <c r="E33">
        <v>1653</v>
      </c>
      <c r="F33">
        <v>58</v>
      </c>
      <c r="G33" s="22">
        <v>32</v>
      </c>
      <c r="H33" s="18"/>
      <c r="J33" s="1"/>
      <c r="K33"/>
    </row>
    <row r="34" spans="1:13" x14ac:dyDescent="0.25">
      <c r="A34" s="21">
        <v>57</v>
      </c>
      <c r="B34">
        <v>4187106</v>
      </c>
      <c r="C34">
        <v>395010</v>
      </c>
      <c r="D34">
        <v>29260</v>
      </c>
      <c r="E34">
        <v>1596</v>
      </c>
      <c r="F34">
        <v>57</v>
      </c>
      <c r="G34" s="22">
        <v>33</v>
      </c>
      <c r="H34" s="18"/>
      <c r="J34" s="1"/>
      <c r="K34"/>
    </row>
    <row r="35" spans="1:13" x14ac:dyDescent="0.25">
      <c r="A35" s="21">
        <v>56</v>
      </c>
      <c r="B35">
        <v>3819816</v>
      </c>
      <c r="C35">
        <v>367290</v>
      </c>
      <c r="D35">
        <v>27720</v>
      </c>
      <c r="E35">
        <v>1540</v>
      </c>
      <c r="F35">
        <v>56</v>
      </c>
      <c r="G35" s="22">
        <v>34</v>
      </c>
      <c r="H35" s="18"/>
      <c r="J35" s="1"/>
      <c r="K35"/>
    </row>
    <row r="36" spans="1:13" x14ac:dyDescent="0.25">
      <c r="A36" s="21">
        <v>55</v>
      </c>
      <c r="B36">
        <v>3478761</v>
      </c>
      <c r="C36">
        <v>341055</v>
      </c>
      <c r="D36">
        <v>26235</v>
      </c>
      <c r="E36">
        <v>1485</v>
      </c>
      <c r="F36">
        <v>55</v>
      </c>
      <c r="G36" s="22">
        <v>35</v>
      </c>
      <c r="H36" s="18"/>
      <c r="J36" s="1"/>
      <c r="K36"/>
    </row>
    <row r="37" spans="1:13" x14ac:dyDescent="0.25">
      <c r="A37" s="21">
        <v>54</v>
      </c>
      <c r="B37">
        <v>3162510</v>
      </c>
      <c r="C37">
        <v>316251</v>
      </c>
      <c r="D37">
        <v>24804</v>
      </c>
      <c r="E37">
        <v>1431</v>
      </c>
      <c r="F37">
        <v>54</v>
      </c>
      <c r="G37" s="22">
        <v>36</v>
      </c>
      <c r="H37" s="18"/>
      <c r="J37" s="1"/>
      <c r="K37"/>
    </row>
    <row r="38" spans="1:13" x14ac:dyDescent="0.25">
      <c r="A38" s="21">
        <v>53</v>
      </c>
      <c r="B38">
        <v>2869685</v>
      </c>
      <c r="C38">
        <v>292825</v>
      </c>
      <c r="D38">
        <v>23426</v>
      </c>
      <c r="E38">
        <v>1378</v>
      </c>
      <c r="F38">
        <v>53</v>
      </c>
      <c r="G38" s="22">
        <v>37</v>
      </c>
      <c r="H38" s="18"/>
      <c r="J38" s="1"/>
      <c r="K38"/>
    </row>
    <row r="39" spans="1:13" x14ac:dyDescent="0.25">
      <c r="A39" s="21">
        <v>52</v>
      </c>
      <c r="B39">
        <v>2598960</v>
      </c>
      <c r="C39">
        <v>270725</v>
      </c>
      <c r="D39">
        <v>22100</v>
      </c>
      <c r="E39">
        <v>1326</v>
      </c>
      <c r="F39">
        <v>52</v>
      </c>
      <c r="G39" s="22">
        <v>38</v>
      </c>
      <c r="H39" s="18"/>
      <c r="J39" s="1"/>
      <c r="K39"/>
    </row>
    <row r="40" spans="1:13" x14ac:dyDescent="0.25">
      <c r="A40" s="21">
        <v>51</v>
      </c>
      <c r="B40">
        <v>2349060</v>
      </c>
      <c r="C40">
        <v>249900</v>
      </c>
      <c r="D40">
        <v>20825</v>
      </c>
      <c r="E40">
        <v>1275</v>
      </c>
      <c r="F40">
        <v>51</v>
      </c>
      <c r="G40" s="22">
        <v>39</v>
      </c>
      <c r="H40" s="18"/>
      <c r="J40" s="1"/>
      <c r="K40"/>
    </row>
    <row r="41" spans="1:13" x14ac:dyDescent="0.25">
      <c r="A41" s="21">
        <v>50</v>
      </c>
      <c r="B41">
        <v>2118760</v>
      </c>
      <c r="C41">
        <v>230300</v>
      </c>
      <c r="D41">
        <v>19600</v>
      </c>
      <c r="E41">
        <v>1225</v>
      </c>
      <c r="F41">
        <v>50</v>
      </c>
      <c r="G41" s="22">
        <v>40</v>
      </c>
      <c r="H41" s="18"/>
      <c r="J41" s="1"/>
      <c r="K41"/>
    </row>
    <row r="42" spans="1:13" x14ac:dyDescent="0.25">
      <c r="A42" s="21">
        <v>49</v>
      </c>
      <c r="B42">
        <v>1906884</v>
      </c>
      <c r="C42">
        <v>211876</v>
      </c>
      <c r="D42">
        <v>18424</v>
      </c>
      <c r="E42">
        <v>1176</v>
      </c>
      <c r="F42">
        <v>49</v>
      </c>
      <c r="G42" s="22">
        <v>41</v>
      </c>
      <c r="H42" s="18"/>
      <c r="J42" s="1"/>
      <c r="K42"/>
    </row>
    <row r="43" spans="1:13" x14ac:dyDescent="0.25">
      <c r="A43" s="21">
        <v>48</v>
      </c>
      <c r="B43">
        <v>1712304</v>
      </c>
      <c r="C43">
        <v>194580</v>
      </c>
      <c r="D43">
        <v>17296</v>
      </c>
      <c r="E43">
        <v>1128</v>
      </c>
      <c r="F43">
        <v>48</v>
      </c>
      <c r="G43" s="22">
        <v>42</v>
      </c>
      <c r="H43" s="18"/>
      <c r="J43" s="1"/>
      <c r="K43"/>
    </row>
    <row r="44" spans="1:13" x14ac:dyDescent="0.25">
      <c r="A44" s="21">
        <v>47</v>
      </c>
      <c r="B44">
        <v>1533939</v>
      </c>
      <c r="C44">
        <v>178365</v>
      </c>
      <c r="D44">
        <v>16215</v>
      </c>
      <c r="E44">
        <v>1081</v>
      </c>
      <c r="F44">
        <v>47</v>
      </c>
      <c r="G44" s="22">
        <v>43</v>
      </c>
      <c r="H44" s="18"/>
      <c r="J44" s="1"/>
      <c r="K44"/>
    </row>
    <row r="45" spans="1:13" x14ac:dyDescent="0.25">
      <c r="A45" s="21">
        <v>46</v>
      </c>
      <c r="B45">
        <v>1370754</v>
      </c>
      <c r="C45">
        <v>163185</v>
      </c>
      <c r="D45" s="9">
        <v>15180</v>
      </c>
      <c r="E45">
        <v>1035</v>
      </c>
      <c r="F45" s="10">
        <v>46</v>
      </c>
      <c r="G45" s="22">
        <v>44</v>
      </c>
      <c r="H45" s="18"/>
      <c r="J45" s="1"/>
      <c r="K45"/>
    </row>
    <row r="46" spans="1:13" x14ac:dyDescent="0.25">
      <c r="A46" s="21">
        <v>45</v>
      </c>
      <c r="B46">
        <v>1221759</v>
      </c>
      <c r="C46">
        <v>148995</v>
      </c>
      <c r="D46">
        <v>14190</v>
      </c>
      <c r="E46">
        <v>990</v>
      </c>
      <c r="F46">
        <v>45</v>
      </c>
      <c r="G46" s="22">
        <v>45</v>
      </c>
      <c r="H46" s="18"/>
      <c r="J46" s="1"/>
      <c r="K46"/>
    </row>
    <row r="47" spans="1:13" x14ac:dyDescent="0.25">
      <c r="A47" s="21">
        <v>44</v>
      </c>
      <c r="B47">
        <v>1086008</v>
      </c>
      <c r="C47">
        <v>135751</v>
      </c>
      <c r="D47">
        <v>13244</v>
      </c>
      <c r="E47">
        <v>946</v>
      </c>
      <c r="F47">
        <v>44</v>
      </c>
      <c r="G47" s="22">
        <v>46</v>
      </c>
      <c r="H47" s="18"/>
      <c r="J47" s="1"/>
      <c r="K47"/>
    </row>
    <row r="48" spans="1:13" x14ac:dyDescent="0.25">
      <c r="A48" s="21">
        <v>43</v>
      </c>
      <c r="B48" s="11">
        <v>962598</v>
      </c>
      <c r="C48" s="11">
        <v>123410</v>
      </c>
      <c r="D48" s="11">
        <v>12341</v>
      </c>
      <c r="E48" s="11">
        <v>903</v>
      </c>
      <c r="F48" s="11">
        <v>43</v>
      </c>
      <c r="G48" s="22">
        <v>47</v>
      </c>
      <c r="H48" s="18"/>
      <c r="J48" s="1"/>
      <c r="K48"/>
    </row>
    <row r="49" spans="1:13" x14ac:dyDescent="0.25">
      <c r="A49" s="21">
        <v>42</v>
      </c>
      <c r="B49">
        <v>850668</v>
      </c>
      <c r="C49">
        <v>111930</v>
      </c>
      <c r="D49">
        <v>11480</v>
      </c>
      <c r="E49">
        <v>861</v>
      </c>
      <c r="F49">
        <v>42</v>
      </c>
      <c r="G49" s="22">
        <v>48</v>
      </c>
      <c r="H49" s="18"/>
      <c r="J49" s="1"/>
      <c r="K49"/>
    </row>
    <row r="50" spans="1:13" x14ac:dyDescent="0.25">
      <c r="A50" s="21">
        <v>41</v>
      </c>
      <c r="B50">
        <v>749398</v>
      </c>
      <c r="C50">
        <v>101270</v>
      </c>
      <c r="D50">
        <v>10660</v>
      </c>
      <c r="E50">
        <v>820</v>
      </c>
      <c r="F50">
        <v>41</v>
      </c>
      <c r="G50" s="22">
        <v>49</v>
      </c>
      <c r="H50" s="18"/>
      <c r="J50" s="1"/>
      <c r="K50"/>
    </row>
    <row r="51" spans="1:13" x14ac:dyDescent="0.25">
      <c r="A51" s="21">
        <v>40</v>
      </c>
      <c r="B51">
        <v>658008</v>
      </c>
      <c r="C51">
        <v>91390</v>
      </c>
      <c r="D51">
        <v>9880</v>
      </c>
      <c r="E51">
        <v>780</v>
      </c>
      <c r="F51">
        <v>40</v>
      </c>
      <c r="G51" s="22">
        <v>50</v>
      </c>
      <c r="H51" s="18"/>
      <c r="J51" s="1"/>
      <c r="K51"/>
    </row>
    <row r="52" spans="1:13" x14ac:dyDescent="0.25">
      <c r="A52" s="21">
        <v>39</v>
      </c>
      <c r="B52">
        <v>575757</v>
      </c>
      <c r="C52">
        <v>82251</v>
      </c>
      <c r="D52">
        <v>9139</v>
      </c>
      <c r="E52">
        <v>741</v>
      </c>
      <c r="F52">
        <v>39</v>
      </c>
      <c r="G52" s="22">
        <v>51</v>
      </c>
      <c r="H52" s="18"/>
      <c r="J52" s="1"/>
      <c r="K52"/>
    </row>
    <row r="53" spans="1:13" x14ac:dyDescent="0.25">
      <c r="A53" s="21">
        <v>38</v>
      </c>
      <c r="B53">
        <v>501942</v>
      </c>
      <c r="C53">
        <v>73815</v>
      </c>
      <c r="D53">
        <v>8436</v>
      </c>
      <c r="E53">
        <v>703</v>
      </c>
      <c r="F53">
        <v>38</v>
      </c>
      <c r="G53" s="22">
        <v>52</v>
      </c>
      <c r="H53" s="18"/>
      <c r="J53" s="1"/>
      <c r="K53"/>
    </row>
    <row r="54" spans="1:13" x14ac:dyDescent="0.25">
      <c r="A54" s="21">
        <v>37</v>
      </c>
      <c r="B54">
        <v>435897</v>
      </c>
      <c r="C54">
        <v>66045</v>
      </c>
      <c r="D54">
        <v>7770</v>
      </c>
      <c r="E54">
        <v>666</v>
      </c>
      <c r="F54">
        <v>37</v>
      </c>
      <c r="G54" s="22">
        <v>53</v>
      </c>
      <c r="H54" s="18"/>
      <c r="J54" s="1"/>
      <c r="K54"/>
    </row>
    <row r="55" spans="1:13" x14ac:dyDescent="0.25">
      <c r="A55" s="21">
        <v>36</v>
      </c>
      <c r="B55">
        <v>376992</v>
      </c>
      <c r="C55">
        <v>58905</v>
      </c>
      <c r="D55">
        <v>7140</v>
      </c>
      <c r="E55">
        <v>630</v>
      </c>
      <c r="F55">
        <v>36</v>
      </c>
      <c r="G55" s="22">
        <v>54</v>
      </c>
      <c r="H55" s="18"/>
      <c r="J55" s="1"/>
      <c r="K55"/>
    </row>
    <row r="56" spans="1:13" x14ac:dyDescent="0.25">
      <c r="A56" s="21">
        <v>35</v>
      </c>
      <c r="B56">
        <v>324632</v>
      </c>
      <c r="C56">
        <v>52360</v>
      </c>
      <c r="D56">
        <v>6545</v>
      </c>
      <c r="E56">
        <v>595</v>
      </c>
      <c r="F56">
        <v>35</v>
      </c>
      <c r="G56" s="22">
        <v>55</v>
      </c>
      <c r="H56" s="18"/>
      <c r="J56" s="1"/>
      <c r="K56"/>
    </row>
    <row r="57" spans="1:13" x14ac:dyDescent="0.25">
      <c r="A57" s="21">
        <v>34</v>
      </c>
      <c r="B57">
        <v>278256</v>
      </c>
      <c r="C57">
        <v>46376</v>
      </c>
      <c r="D57">
        <v>5984</v>
      </c>
      <c r="E57">
        <v>561</v>
      </c>
      <c r="F57">
        <v>34</v>
      </c>
      <c r="G57" s="22">
        <v>56</v>
      </c>
      <c r="H57" s="18"/>
      <c r="J57" s="1"/>
      <c r="K57"/>
    </row>
    <row r="58" spans="1:13" x14ac:dyDescent="0.25">
      <c r="A58" s="21">
        <v>33</v>
      </c>
      <c r="B58">
        <v>237336</v>
      </c>
      <c r="C58">
        <v>40920</v>
      </c>
      <c r="D58">
        <v>5456</v>
      </c>
      <c r="E58">
        <v>528</v>
      </c>
      <c r="F58">
        <v>33</v>
      </c>
      <c r="G58" s="22">
        <v>57</v>
      </c>
      <c r="H58" s="18"/>
      <c r="J58" s="1"/>
      <c r="K58"/>
    </row>
    <row r="59" spans="1:13" x14ac:dyDescent="0.25">
      <c r="A59" s="21">
        <v>32</v>
      </c>
      <c r="B59">
        <v>201376</v>
      </c>
      <c r="C59" s="11">
        <v>35960</v>
      </c>
      <c r="D59" s="11">
        <v>4960</v>
      </c>
      <c r="E59" s="11">
        <v>496</v>
      </c>
      <c r="F59" s="11">
        <v>32</v>
      </c>
      <c r="G59" s="22">
        <v>58</v>
      </c>
      <c r="H59" s="18"/>
      <c r="J59" s="1"/>
      <c r="K59"/>
    </row>
    <row r="60" spans="1:13" x14ac:dyDescent="0.25">
      <c r="A60" s="21">
        <v>31</v>
      </c>
      <c r="B60">
        <v>169911</v>
      </c>
      <c r="C60">
        <v>31465</v>
      </c>
      <c r="D60">
        <v>4495</v>
      </c>
      <c r="E60">
        <v>465</v>
      </c>
      <c r="F60">
        <v>31</v>
      </c>
      <c r="G60" s="22">
        <v>59</v>
      </c>
      <c r="H60" s="18"/>
      <c r="J60" s="1"/>
      <c r="K60"/>
    </row>
    <row r="61" spans="1:13" x14ac:dyDescent="0.25">
      <c r="A61" s="21">
        <v>30</v>
      </c>
      <c r="B61">
        <v>142506</v>
      </c>
      <c r="C61">
        <v>27405</v>
      </c>
      <c r="D61">
        <v>4060</v>
      </c>
      <c r="E61">
        <v>435</v>
      </c>
      <c r="F61">
        <v>30</v>
      </c>
      <c r="G61" s="22">
        <v>60</v>
      </c>
      <c r="H61" s="18"/>
      <c r="J61" s="1"/>
      <c r="K61"/>
    </row>
    <row r="62" spans="1:13" x14ac:dyDescent="0.25">
      <c r="A62" s="21">
        <v>29</v>
      </c>
      <c r="B62">
        <v>118755</v>
      </c>
      <c r="C62">
        <v>23751</v>
      </c>
      <c r="D62">
        <v>3654</v>
      </c>
      <c r="E62">
        <v>406</v>
      </c>
      <c r="F62">
        <v>29</v>
      </c>
      <c r="G62" s="22">
        <v>61</v>
      </c>
      <c r="H62" s="18"/>
      <c r="J62" s="1"/>
      <c r="K62"/>
    </row>
    <row r="63" spans="1:13" x14ac:dyDescent="0.25">
      <c r="A63" s="21">
        <v>28</v>
      </c>
      <c r="B63">
        <v>98280</v>
      </c>
      <c r="C63">
        <v>20475</v>
      </c>
      <c r="D63">
        <v>3276</v>
      </c>
      <c r="E63">
        <v>378</v>
      </c>
      <c r="F63">
        <v>28</v>
      </c>
      <c r="G63" s="22">
        <v>62</v>
      </c>
      <c r="H63" s="18"/>
      <c r="J63" s="1"/>
      <c r="K63"/>
    </row>
    <row r="64" spans="1:13" x14ac:dyDescent="0.25">
      <c r="A64" s="21">
        <v>27</v>
      </c>
      <c r="B64">
        <v>80730</v>
      </c>
      <c r="C64">
        <v>17550</v>
      </c>
      <c r="D64">
        <v>2925</v>
      </c>
      <c r="E64">
        <v>351</v>
      </c>
      <c r="F64">
        <v>27</v>
      </c>
      <c r="G64" s="22">
        <v>63</v>
      </c>
      <c r="H64" s="18"/>
      <c r="J64" s="1"/>
      <c r="K64"/>
    </row>
    <row r="65" spans="1:13" x14ac:dyDescent="0.25">
      <c r="A65" s="21">
        <v>26</v>
      </c>
      <c r="B65">
        <v>65780</v>
      </c>
      <c r="C65">
        <v>14950</v>
      </c>
      <c r="D65">
        <v>2600</v>
      </c>
      <c r="E65">
        <v>325</v>
      </c>
      <c r="F65">
        <v>26</v>
      </c>
      <c r="G65" s="22">
        <v>64</v>
      </c>
      <c r="H65" s="18"/>
      <c r="J65" s="1"/>
      <c r="K65"/>
    </row>
    <row r="66" spans="1:13" x14ac:dyDescent="0.25">
      <c r="A66" s="21">
        <v>25</v>
      </c>
      <c r="B66">
        <v>53130</v>
      </c>
      <c r="C66">
        <v>12650</v>
      </c>
      <c r="D66">
        <v>2300</v>
      </c>
      <c r="E66">
        <v>300</v>
      </c>
      <c r="F66">
        <v>25</v>
      </c>
      <c r="G66" s="22">
        <v>65</v>
      </c>
      <c r="H66" s="18"/>
      <c r="J66" s="1"/>
      <c r="K66"/>
    </row>
    <row r="67" spans="1:13" x14ac:dyDescent="0.25">
      <c r="A67" s="21">
        <v>24</v>
      </c>
      <c r="B67">
        <v>42504</v>
      </c>
      <c r="C67">
        <v>10626</v>
      </c>
      <c r="D67">
        <v>2024</v>
      </c>
      <c r="E67">
        <v>276</v>
      </c>
      <c r="F67">
        <v>24</v>
      </c>
      <c r="G67" s="22">
        <v>66</v>
      </c>
      <c r="H67" s="18"/>
      <c r="J67" s="1"/>
      <c r="K67"/>
    </row>
    <row r="68" spans="1:13" x14ac:dyDescent="0.25">
      <c r="A68" s="21">
        <v>23</v>
      </c>
      <c r="B68">
        <v>33649</v>
      </c>
      <c r="C68">
        <v>8855</v>
      </c>
      <c r="D68">
        <v>1771</v>
      </c>
      <c r="E68">
        <v>253</v>
      </c>
      <c r="F68">
        <v>23</v>
      </c>
      <c r="G68" s="22">
        <v>67</v>
      </c>
      <c r="H68" s="18"/>
      <c r="J68" s="1"/>
      <c r="K68"/>
    </row>
    <row r="69" spans="1:13" x14ac:dyDescent="0.25">
      <c r="A69" s="21">
        <v>22</v>
      </c>
      <c r="B69">
        <v>26334</v>
      </c>
      <c r="C69">
        <v>7315</v>
      </c>
      <c r="D69">
        <v>1540</v>
      </c>
      <c r="E69">
        <v>231</v>
      </c>
      <c r="F69">
        <v>22</v>
      </c>
      <c r="G69" s="22">
        <v>68</v>
      </c>
      <c r="H69" s="18"/>
      <c r="J69" s="1"/>
      <c r="K69"/>
    </row>
    <row r="70" spans="1:13" x14ac:dyDescent="0.25">
      <c r="A70" s="21">
        <v>21</v>
      </c>
      <c r="B70">
        <v>20349</v>
      </c>
      <c r="C70">
        <v>5985</v>
      </c>
      <c r="D70" s="11">
        <v>1330</v>
      </c>
      <c r="E70" s="11">
        <v>210</v>
      </c>
      <c r="F70" s="11">
        <v>21</v>
      </c>
      <c r="G70" s="22">
        <v>69</v>
      </c>
      <c r="H70" s="18"/>
      <c r="J70" s="1"/>
      <c r="K70"/>
    </row>
    <row r="71" spans="1:13" x14ac:dyDescent="0.25">
      <c r="A71" s="21">
        <v>20</v>
      </c>
      <c r="B71">
        <v>15504</v>
      </c>
      <c r="C71">
        <v>4845</v>
      </c>
      <c r="D71">
        <v>1140</v>
      </c>
      <c r="E71">
        <v>190</v>
      </c>
      <c r="F71">
        <v>20</v>
      </c>
      <c r="G71" s="22">
        <v>70</v>
      </c>
      <c r="H71" s="18"/>
      <c r="J71" s="1"/>
      <c r="K71"/>
    </row>
    <row r="72" spans="1:13" x14ac:dyDescent="0.25">
      <c r="A72" s="21">
        <v>19</v>
      </c>
      <c r="B72">
        <v>11628</v>
      </c>
      <c r="C72">
        <v>3876</v>
      </c>
      <c r="D72">
        <v>969</v>
      </c>
      <c r="E72">
        <v>171</v>
      </c>
      <c r="F72">
        <v>19</v>
      </c>
      <c r="G72" s="22">
        <v>71</v>
      </c>
      <c r="H72" s="18"/>
      <c r="J72" s="1"/>
      <c r="K72"/>
    </row>
    <row r="73" spans="1:13" x14ac:dyDescent="0.25">
      <c r="A73" s="21">
        <v>18</v>
      </c>
      <c r="B73">
        <v>8568</v>
      </c>
      <c r="C73">
        <v>3060</v>
      </c>
      <c r="D73">
        <v>816</v>
      </c>
      <c r="E73">
        <v>153</v>
      </c>
      <c r="F73">
        <v>18</v>
      </c>
      <c r="G73" s="22">
        <v>72</v>
      </c>
      <c r="H73" s="18"/>
      <c r="J73" s="1"/>
      <c r="K73"/>
    </row>
    <row r="74" spans="1:13" x14ac:dyDescent="0.25">
      <c r="A74" s="21">
        <v>17</v>
      </c>
      <c r="B74">
        <v>6188</v>
      </c>
      <c r="C74">
        <v>2380</v>
      </c>
      <c r="D74">
        <v>680</v>
      </c>
      <c r="E74">
        <v>136</v>
      </c>
      <c r="F74">
        <v>17</v>
      </c>
      <c r="G74" s="22">
        <v>73</v>
      </c>
      <c r="H74" s="18"/>
      <c r="J74" s="1"/>
      <c r="K74"/>
    </row>
    <row r="75" spans="1:13" x14ac:dyDescent="0.25">
      <c r="A75" s="21">
        <v>16</v>
      </c>
      <c r="B75">
        <v>4368</v>
      </c>
      <c r="C75">
        <v>1820</v>
      </c>
      <c r="D75">
        <v>560</v>
      </c>
      <c r="E75">
        <v>120</v>
      </c>
      <c r="F75">
        <v>16</v>
      </c>
      <c r="G75" s="22">
        <v>74</v>
      </c>
      <c r="H75" s="18"/>
      <c r="J75" s="1"/>
      <c r="K75"/>
    </row>
    <row r="76" spans="1:13" x14ac:dyDescent="0.25">
      <c r="A76" s="21">
        <v>15</v>
      </c>
      <c r="B76">
        <v>3003</v>
      </c>
      <c r="C76">
        <v>1365</v>
      </c>
      <c r="D76">
        <v>455</v>
      </c>
      <c r="E76" s="11">
        <v>105</v>
      </c>
      <c r="F76" s="11">
        <v>15</v>
      </c>
      <c r="G76" s="22">
        <v>75</v>
      </c>
      <c r="H76" s="18"/>
      <c r="J76" s="1"/>
      <c r="K76"/>
    </row>
    <row r="77" spans="1:13" x14ac:dyDescent="0.25">
      <c r="A77" s="21">
        <v>14</v>
      </c>
      <c r="B77">
        <v>2002</v>
      </c>
      <c r="C77">
        <v>1001</v>
      </c>
      <c r="D77">
        <v>364</v>
      </c>
      <c r="E77">
        <v>91</v>
      </c>
      <c r="F77">
        <v>14</v>
      </c>
      <c r="G77" s="22">
        <v>76</v>
      </c>
      <c r="H77" s="18"/>
      <c r="J77" s="1"/>
      <c r="K77"/>
    </row>
    <row r="78" spans="1:13" x14ac:dyDescent="0.25">
      <c r="A78" s="21">
        <v>13</v>
      </c>
      <c r="B78">
        <v>1287</v>
      </c>
      <c r="C78">
        <v>715</v>
      </c>
      <c r="D78">
        <v>286</v>
      </c>
      <c r="E78">
        <v>78</v>
      </c>
      <c r="F78">
        <v>13</v>
      </c>
      <c r="G78" s="22">
        <v>77</v>
      </c>
      <c r="H78" s="18"/>
      <c r="J78" s="1"/>
      <c r="K78"/>
    </row>
    <row r="79" spans="1:13" x14ac:dyDescent="0.25">
      <c r="A79" s="21">
        <v>12</v>
      </c>
      <c r="B79">
        <v>792</v>
      </c>
      <c r="C79">
        <v>495</v>
      </c>
      <c r="D79">
        <v>220</v>
      </c>
      <c r="E79">
        <v>66</v>
      </c>
      <c r="F79">
        <v>12</v>
      </c>
      <c r="G79" s="22">
        <v>78</v>
      </c>
      <c r="H79" s="18"/>
      <c r="J79" s="1"/>
      <c r="K79"/>
    </row>
    <row r="80" spans="1:13" x14ac:dyDescent="0.25">
      <c r="A80" s="21">
        <v>11</v>
      </c>
      <c r="B80">
        <v>462</v>
      </c>
      <c r="C80">
        <v>330</v>
      </c>
      <c r="D80">
        <v>165</v>
      </c>
      <c r="E80">
        <v>55</v>
      </c>
      <c r="F80">
        <v>11</v>
      </c>
      <c r="G80" s="22">
        <v>79</v>
      </c>
      <c r="H80" s="18"/>
      <c r="J80" s="1"/>
      <c r="K80"/>
    </row>
    <row r="81" spans="1:13" x14ac:dyDescent="0.25">
      <c r="A81" s="21">
        <v>10</v>
      </c>
      <c r="B81">
        <v>252</v>
      </c>
      <c r="C81">
        <v>210</v>
      </c>
      <c r="D81">
        <v>120</v>
      </c>
      <c r="E81">
        <v>45</v>
      </c>
      <c r="F81">
        <v>10</v>
      </c>
      <c r="G81" s="22">
        <v>80</v>
      </c>
      <c r="H81" s="18"/>
      <c r="J81" s="1"/>
      <c r="K81"/>
    </row>
    <row r="82" spans="1:13" x14ac:dyDescent="0.25">
      <c r="A82" s="21">
        <v>9</v>
      </c>
      <c r="B82">
        <v>126</v>
      </c>
      <c r="C82">
        <v>126</v>
      </c>
      <c r="D82">
        <v>84</v>
      </c>
      <c r="E82">
        <v>36</v>
      </c>
      <c r="F82">
        <v>9</v>
      </c>
      <c r="G82" s="22">
        <v>81</v>
      </c>
      <c r="H82" s="18"/>
      <c r="J82" s="1"/>
      <c r="K82"/>
    </row>
    <row r="83" spans="1:13" x14ac:dyDescent="0.25">
      <c r="A83" s="21">
        <v>8</v>
      </c>
      <c r="B83">
        <v>56</v>
      </c>
      <c r="C83">
        <v>70</v>
      </c>
      <c r="D83">
        <v>56</v>
      </c>
      <c r="E83">
        <v>28</v>
      </c>
      <c r="F83">
        <v>8</v>
      </c>
      <c r="G83" s="22">
        <v>82</v>
      </c>
      <c r="H83" s="18"/>
      <c r="I83" s="1"/>
      <c r="J83" s="1"/>
      <c r="K83"/>
    </row>
    <row r="84" spans="1:13" x14ac:dyDescent="0.25">
      <c r="A84" s="21">
        <v>7</v>
      </c>
      <c r="B84">
        <v>21</v>
      </c>
      <c r="C84">
        <v>35</v>
      </c>
      <c r="D84">
        <v>35</v>
      </c>
      <c r="E84" s="10">
        <v>21</v>
      </c>
      <c r="F84" s="11">
        <v>7</v>
      </c>
      <c r="G84" s="22">
        <v>83</v>
      </c>
      <c r="H84" s="18"/>
      <c r="I84" s="1"/>
      <c r="J84" s="1"/>
      <c r="K84"/>
    </row>
    <row r="85" spans="1:13" x14ac:dyDescent="0.25">
      <c r="A85" s="21">
        <v>6</v>
      </c>
      <c r="B85">
        <v>6</v>
      </c>
      <c r="C85">
        <v>15</v>
      </c>
      <c r="D85">
        <v>20</v>
      </c>
      <c r="E85">
        <v>15</v>
      </c>
      <c r="F85">
        <v>6</v>
      </c>
      <c r="G85" s="22">
        <v>84</v>
      </c>
      <c r="H85" s="18"/>
      <c r="I85" s="1"/>
      <c r="J85" s="1"/>
      <c r="K85"/>
    </row>
    <row r="86" spans="1:13" x14ac:dyDescent="0.25">
      <c r="A86" s="21">
        <v>5</v>
      </c>
      <c r="B86">
        <v>1</v>
      </c>
      <c r="C86">
        <v>5</v>
      </c>
      <c r="D86">
        <v>10</v>
      </c>
      <c r="E86">
        <v>10</v>
      </c>
      <c r="F86">
        <v>5</v>
      </c>
      <c r="G86" s="22">
        <v>85</v>
      </c>
      <c r="H86" s="18"/>
      <c r="I86" s="1"/>
      <c r="J86" s="1"/>
      <c r="K86"/>
    </row>
    <row r="87" spans="1:13" x14ac:dyDescent="0.25">
      <c r="A87" s="21">
        <v>4</v>
      </c>
      <c r="B87">
        <v>0</v>
      </c>
      <c r="C87">
        <v>1</v>
      </c>
      <c r="D87">
        <v>4</v>
      </c>
      <c r="E87">
        <v>6</v>
      </c>
      <c r="F87">
        <v>4</v>
      </c>
      <c r="G87" s="22">
        <v>86</v>
      </c>
      <c r="H87" s="18"/>
      <c r="I87" s="1"/>
      <c r="J87" s="1"/>
      <c r="K87"/>
    </row>
    <row r="88" spans="1:13" x14ac:dyDescent="0.25">
      <c r="A88" s="21">
        <v>3</v>
      </c>
      <c r="C88">
        <v>0</v>
      </c>
      <c r="D88">
        <v>1</v>
      </c>
      <c r="E88">
        <v>3</v>
      </c>
      <c r="F88">
        <v>3</v>
      </c>
      <c r="G88" s="22">
        <v>87</v>
      </c>
      <c r="H88" s="18"/>
      <c r="I88" s="1"/>
      <c r="J88" s="1"/>
      <c r="K88"/>
    </row>
    <row r="89" spans="1:13" x14ac:dyDescent="0.25">
      <c r="A89" s="21">
        <v>2</v>
      </c>
      <c r="C89" t="s">
        <v>0</v>
      </c>
      <c r="D89">
        <v>0</v>
      </c>
      <c r="E89">
        <v>1</v>
      </c>
      <c r="F89">
        <v>2</v>
      </c>
      <c r="G89" s="22">
        <v>88</v>
      </c>
      <c r="H89" s="18"/>
      <c r="J89" s="1"/>
      <c r="K89"/>
    </row>
    <row r="90" spans="1:13" x14ac:dyDescent="0.25">
      <c r="A90" s="21">
        <v>1</v>
      </c>
      <c r="C90" t="s">
        <v>0</v>
      </c>
      <c r="E90">
        <v>0</v>
      </c>
      <c r="F90">
        <v>1</v>
      </c>
      <c r="G90" s="22">
        <v>89</v>
      </c>
      <c r="H90" s="18"/>
      <c r="J90" s="1"/>
      <c r="K90"/>
    </row>
    <row r="91" spans="1:13" x14ac:dyDescent="0.25">
      <c r="A91" s="21">
        <v>0</v>
      </c>
      <c r="C91" t="s">
        <v>0</v>
      </c>
      <c r="F91" s="10">
        <v>0</v>
      </c>
      <c r="G91" s="22">
        <v>90</v>
      </c>
      <c r="H91" s="18"/>
      <c r="J91" s="1"/>
      <c r="K91"/>
    </row>
    <row r="92" spans="1:13" x14ac:dyDescent="0.25">
      <c r="G92" s="20"/>
    </row>
  </sheetData>
  <pageMargins left="0.393701" right="0.393701" top="0.393701" bottom="0.393701" header="0.393701" footer="0.393701"/>
  <pageSetup paperSize="9" pageOrder="overThenDown" scale="100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PCU</cp:lastModifiedBy>
  <dcterms:created xsi:type="dcterms:W3CDTF">2023-03-10T20:59:30Z</dcterms:created>
  <dcterms:modified xsi:type="dcterms:W3CDTF">2024-04-01T15:13:31Z</dcterms:modified>
</cp:coreProperties>
</file>